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7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<sst xmlns="http://schemas.openxmlformats.org/spreadsheetml/2006/main" count="43" uniqueCount="43">
  <si>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Команда, название, список, ранг</t>
  </si>
  <si>
    <t>Этап 1</t>
  </si>
  <si>
    <t>Этап 2</t>
  </si>
  <si>
    <t>Этап 3</t>
  </si>
  <si>
    <t>Этап 4</t>
  </si>
  <si>
    <t>Результат</t>
  </si>
  <si>
    <t>Место</t>
  </si>
  <si>
    <t>Процент от результата победителя</t>
  </si>
  <si>
    <t>Вып.Разряд</t>
  </si>
  <si>
    <t>11-й Открытый Чемпионат Ярославской области по технике горного туризма (горное ТМ) памяти МС Голосова В.П</t>
  </si>
  <si>
    <t>дер.Шашково, Рыбинского р-на Ярославской области. 23-25 февраля 2006 г.</t>
  </si>
  <si>
    <r>
      <t>Приложения:</t>
    </r>
    <r>
      <rPr>
        <sz val="10"/>
        <rFont val="Arial Cyr"/>
        <family val="0"/>
      </rPr>
      <t xml:space="preserve"> расчет результатов команд по этапам</t>
    </r>
  </si>
  <si>
    <r>
      <t>Кострома-1</t>
    </r>
    <r>
      <rPr>
        <sz val="8"/>
        <rFont val="Arial"/>
        <family val="2"/>
      </rPr>
      <t xml:space="preserve"> (Жукова, Соколов, Сергеев, Курапов, Софронов, Сироткин)</t>
    </r>
  </si>
  <si>
    <r>
      <t xml:space="preserve">МГУ </t>
    </r>
    <r>
      <rPr>
        <sz val="8"/>
        <rFont val="Arial"/>
        <family val="2"/>
      </rPr>
      <t>(Смирнова, Мешков, Бровко, Назаров, Попова, Гладкий)</t>
    </r>
  </si>
  <si>
    <r>
      <t>Чудо</t>
    </r>
    <r>
      <rPr>
        <sz val="8"/>
        <rFont val="Arial"/>
        <family val="2"/>
      </rPr>
      <t xml:space="preserve"> (Суроегина, Отбоев, Разумов, Чухлебов, Карицын, Патентов)</t>
    </r>
  </si>
  <si>
    <r>
      <t>ЯГПУ</t>
    </r>
    <r>
      <rPr>
        <sz val="8"/>
        <rFont val="Arial"/>
        <family val="2"/>
      </rPr>
      <t xml:space="preserve"> (Румянцев, Карева, Васильев, Дементьев, Аладьин, Коровин, Филиппова)</t>
    </r>
  </si>
  <si>
    <r>
      <t xml:space="preserve">Скиф-2 </t>
    </r>
    <r>
      <rPr>
        <sz val="8"/>
        <rFont val="Arial Cyr"/>
        <family val="0"/>
      </rPr>
      <t>(</t>
    </r>
    <r>
      <rPr>
        <sz val="8"/>
        <rFont val="Arial Cyr"/>
        <family val="2"/>
      </rPr>
      <t>Жемков(3), Трощенков(3), Бережной(3), Вишнякова(3), Ефимова, Пикуз, ранг=2,7)</t>
    </r>
  </si>
  <si>
    <r>
      <t xml:space="preserve">Скиф-3 </t>
    </r>
    <r>
      <rPr>
        <sz val="8"/>
        <rFont val="Arial Cyr"/>
        <family val="2"/>
      </rPr>
      <t>(Шамалов(3), Иванова(3), Авдокачев(3), Щедринский(3), Бодыхов, Аверьянов, ранг=2,7)</t>
    </r>
  </si>
  <si>
    <r>
      <t xml:space="preserve">Скиф-1 </t>
    </r>
    <r>
      <rPr>
        <sz val="8"/>
        <rFont val="Arial Cyr"/>
        <family val="0"/>
      </rPr>
      <t>(</t>
    </r>
    <r>
      <rPr>
        <sz val="8"/>
        <rFont val="Arial Cyr"/>
        <family val="2"/>
      </rPr>
      <t>Васильев(КМС), Арвачев(1), Чуракова(3), Кузин(3), Кленов(3), Янковский(3), Беспалько(3), ранг=29,3</t>
    </r>
  </si>
  <si>
    <t>Главный судья___________/Иванов Г./</t>
  </si>
  <si>
    <r>
      <t>Тутаев</t>
    </r>
    <r>
      <rPr>
        <sz val="8"/>
        <rFont val="Arial"/>
        <family val="2"/>
      </rPr>
      <t xml:space="preserve"> (Долголожкина (1), Назаров (1), Колесников (2), Смирнов (2), Степанов (2), Попов (2), ранг=21,3)</t>
    </r>
  </si>
  <si>
    <r>
      <t>Рассвет-1</t>
    </r>
    <r>
      <rPr>
        <sz val="8"/>
        <rFont val="Arial"/>
        <family val="2"/>
      </rPr>
      <t xml:space="preserve"> (Белова, Соколов, Олихов, Соколов С., Болоцкий, Ильин(1), ранг=6,6)</t>
    </r>
  </si>
  <si>
    <r>
      <t>Перцы</t>
    </r>
    <r>
      <rPr>
        <sz val="8"/>
        <rFont val="Arial"/>
        <family val="2"/>
      </rPr>
      <t xml:space="preserve"> (Минькина, Иванова (1), Шипилин, Новиков, Нестеренко, Смурыгин, ранг=6,6)</t>
    </r>
  </si>
  <si>
    <r>
      <t>Рассвет-2</t>
    </r>
    <r>
      <rPr>
        <sz val="8"/>
        <rFont val="Arial"/>
        <family val="2"/>
      </rPr>
      <t xml:space="preserve"> (Богатко, Соколов, Змиевский, Борисов, Пичкова, Лебедев(1), Смирнов, ранг=5,7)</t>
    </r>
  </si>
  <si>
    <r>
      <t>Штиль</t>
    </r>
    <r>
      <rPr>
        <sz val="8"/>
        <rFont val="Arial"/>
        <family val="2"/>
      </rPr>
      <t xml:space="preserve">  (Павлова, Савицкий, Артамонов, Шарыпова (1), Зверев, Кокуев, ранг=6,6)</t>
    </r>
  </si>
  <si>
    <r>
      <t>Рыбинск-Оптим</t>
    </r>
    <r>
      <rPr>
        <sz val="8"/>
        <rFont val="Arial"/>
        <family val="2"/>
      </rPr>
      <t xml:space="preserve"> (Квятковская, Иванов(1), Сергеев, Иванов, Малышева, Беляев, Снятков, ранг=5,7)</t>
    </r>
  </si>
  <si>
    <t>52,99</t>
  </si>
  <si>
    <t>57,92</t>
  </si>
  <si>
    <t>50,80</t>
  </si>
  <si>
    <t>58,45</t>
  </si>
  <si>
    <t>61,59</t>
  </si>
  <si>
    <t>66,07</t>
  </si>
  <si>
    <t>60,60</t>
  </si>
  <si>
    <t>55,41</t>
  </si>
  <si>
    <t>41,17</t>
  </si>
  <si>
    <t>46,60</t>
  </si>
  <si>
    <t>5,88</t>
  </si>
  <si>
    <t>33,92</t>
  </si>
  <si>
    <t>110,00</t>
  </si>
  <si>
    <t>0,00</t>
  </si>
  <si>
    <t>95</t>
  </si>
  <si>
    <r>
      <t>Кострома-2</t>
    </r>
    <r>
      <rPr>
        <sz val="8"/>
        <rFont val="Arial"/>
        <family val="2"/>
      </rPr>
      <t xml:space="preserve"> (Бударина, Солнышков(1), Сорокин(КМС), Сундуков(3), Солнышкова, Тореев(3)),ранг=28</t>
    </r>
  </si>
  <si>
    <r>
      <t>Класс дистанции</t>
    </r>
    <r>
      <rPr>
        <sz val="10"/>
        <rFont val="Arial Cyr"/>
        <family val="0"/>
      </rPr>
      <t xml:space="preserve"> - третий, </t>
    </r>
    <r>
      <rPr>
        <b/>
        <sz val="10"/>
        <rFont val="Arial Cyr"/>
        <family val="2"/>
      </rPr>
      <t>Ранг дистанции=</t>
    </r>
    <r>
      <rPr>
        <sz val="10"/>
        <rFont val="Arial Cyr"/>
        <family val="0"/>
      </rPr>
      <t>87,9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</si>
</sst>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9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3">
      <selection activeCell="A22" sqref="A22"/>
    </sheetView>
  </sheetViews>
  <sheetFormatPr defaultColWidth="9.00390625" defaultRowHeight="12.75"/>
  <cols>
    <col min="1" max="1" width="39.375" style="0" customWidth="1"/>
    <col min="6" max="6" width="10.25390625" style="0" customWidth="1"/>
    <col min="8" max="8" width="10.875" style="0" customWidth="1"/>
    <col min="9" max="9" width="10.375" style="0" customWidth="1"/>
  </cols>
  <sheetData>
    <row r="1" spans="1:9" ht="36.75" customHeight="1">
      <c r="A1" s="5" t="s">
        <v>9</v>
      </c>
      <c r="B1" s="5"/>
      <c r="C1" s="5"/>
      <c r="D1" s="5"/>
      <c r="E1" s="5"/>
      <c r="F1" s="5"/>
      <c r="G1" s="5"/>
      <c r="H1" s="5"/>
      <c r="I1" s="5"/>
    </row>
    <row r="2" spans="1:9" ht="12.75">
      <c r="A2" s="6" t="s">
        <v>10</v>
      </c>
      <c r="B2" s="6"/>
      <c r="C2" s="6"/>
      <c r="D2" s="6"/>
      <c r="E2" s="6"/>
      <c r="F2" s="6"/>
      <c r="G2" s="6"/>
      <c r="H2" s="6"/>
      <c r="I2" s="6"/>
    </row>
    <row r="3" spans="1:9" s="1" customFormat="1" ht="33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10" ht="33.75">
      <c r="A4" s="3" t="s">
        <v>18</v>
      </c>
      <c r="B4" s="8">
        <v>132</v>
      </c>
      <c r="C4" s="8">
        <v>73.65266841644795</v>
      </c>
      <c r="D4" s="8" t="s">
        <v>38</v>
      </c>
      <c r="E4" s="8" t="s">
        <v>40</v>
      </c>
      <c r="F4" s="8">
        <f>132+73.65+110+95</f>
        <v>410.65</v>
      </c>
      <c r="G4" s="7">
        <v>1</v>
      </c>
      <c r="H4" s="10">
        <v>1</v>
      </c>
      <c r="I4" s="7">
        <v>1</v>
      </c>
      <c r="J4" s="9"/>
    </row>
    <row r="5" spans="1:9" ht="26.25" customHeight="1">
      <c r="A5" s="4" t="s">
        <v>21</v>
      </c>
      <c r="B5" s="8">
        <v>71.53</v>
      </c>
      <c r="C5" s="8">
        <v>87.54838709677419</v>
      </c>
      <c r="D5" s="8">
        <v>118.36</v>
      </c>
      <c r="E5" s="8" t="s">
        <v>28</v>
      </c>
      <c r="F5" s="8">
        <f>71.53+87.55+118.36+50.8</f>
        <v>328.24</v>
      </c>
      <c r="G5" s="7">
        <v>2</v>
      </c>
      <c r="H5" s="8">
        <f>410.65/F5*100</f>
        <v>125.10662929563732</v>
      </c>
      <c r="I5" s="7">
        <v>3</v>
      </c>
    </row>
    <row r="6" spans="1:9" ht="36.75" customHeight="1">
      <c r="A6" s="4" t="s">
        <v>41</v>
      </c>
      <c r="B6" s="8">
        <v>63.46</v>
      </c>
      <c r="C6" s="8">
        <v>53.67164179104478</v>
      </c>
      <c r="D6" s="8">
        <v>113.58</v>
      </c>
      <c r="E6" s="8" t="s">
        <v>31</v>
      </c>
      <c r="F6" s="8">
        <f>63.46+53.67+113.58+66.07</f>
        <v>296.78</v>
      </c>
      <c r="G6" s="7">
        <v>3</v>
      </c>
      <c r="H6" s="8">
        <f aca="true" t="shared" si="0" ref="H6:H17">410.65/F6*100</f>
        <v>138.36848844261743</v>
      </c>
      <c r="I6" s="7">
        <v>3</v>
      </c>
    </row>
    <row r="7" spans="1:9" ht="27" customHeight="1">
      <c r="A7" s="3" t="s">
        <v>16</v>
      </c>
      <c r="B7" s="8">
        <v>79.06</v>
      </c>
      <c r="C7" s="8">
        <v>97</v>
      </c>
      <c r="D7" s="8">
        <v>60.74</v>
      </c>
      <c r="E7" s="8" t="s">
        <v>26</v>
      </c>
      <c r="F7" s="8">
        <f>79.06+97+60.74+52.99</f>
        <v>289.79</v>
      </c>
      <c r="G7" s="7">
        <v>4</v>
      </c>
      <c r="H7" s="8">
        <f t="shared" si="0"/>
        <v>141.706063011146</v>
      </c>
      <c r="I7" s="7">
        <v>3</v>
      </c>
    </row>
    <row r="8" spans="1:9" ht="22.5">
      <c r="A8" s="4" t="s">
        <v>12</v>
      </c>
      <c r="B8" s="8">
        <v>86.83</v>
      </c>
      <c r="C8" s="8">
        <v>53.052718286655676</v>
      </c>
      <c r="D8" s="8">
        <v>59.96</v>
      </c>
      <c r="E8" s="8" t="s">
        <v>32</v>
      </c>
      <c r="F8" s="8">
        <f>86.83+53.05+59.96+60.6</f>
        <v>260.44</v>
      </c>
      <c r="G8" s="7">
        <v>5</v>
      </c>
      <c r="H8" s="8">
        <f t="shared" si="0"/>
        <v>157.6754722776839</v>
      </c>
      <c r="I8" s="7"/>
    </row>
    <row r="9" spans="1:9" ht="24" customHeight="1">
      <c r="A9" s="4" t="s">
        <v>20</v>
      </c>
      <c r="B9" s="8">
        <v>58.4</v>
      </c>
      <c r="C9" s="8">
        <v>65.12341772151899</v>
      </c>
      <c r="D9" s="8">
        <v>55.34</v>
      </c>
      <c r="E9" s="8" t="s">
        <v>30</v>
      </c>
      <c r="F9" s="8">
        <f>58.4+65.12+55.34+61.59</f>
        <v>240.45000000000002</v>
      </c>
      <c r="G9" s="7">
        <v>6</v>
      </c>
      <c r="H9" s="8">
        <f t="shared" si="0"/>
        <v>170.7839467664795</v>
      </c>
      <c r="I9" s="7"/>
    </row>
    <row r="10" spans="1:9" ht="22.5">
      <c r="A10" s="4" t="s">
        <v>24</v>
      </c>
      <c r="B10" s="8">
        <v>83.59</v>
      </c>
      <c r="C10" s="8">
        <v>36.117505995203835</v>
      </c>
      <c r="D10" s="8">
        <v>72.59</v>
      </c>
      <c r="E10" s="8" t="s">
        <v>35</v>
      </c>
      <c r="F10" s="8">
        <f>83.59+36.12+72.59+46.6</f>
        <v>238.9</v>
      </c>
      <c r="G10" s="7">
        <v>7</v>
      </c>
      <c r="H10" s="8">
        <f t="shared" si="0"/>
        <v>171.89200502302216</v>
      </c>
      <c r="I10" s="7"/>
    </row>
    <row r="11" spans="1:9" ht="22.5">
      <c r="A11" s="3" t="s">
        <v>17</v>
      </c>
      <c r="B11" s="8">
        <v>57.98</v>
      </c>
      <c r="C11" s="8">
        <v>34.78947368421053</v>
      </c>
      <c r="D11" s="8">
        <v>65.83</v>
      </c>
      <c r="E11" s="8" t="s">
        <v>27</v>
      </c>
      <c r="F11" s="8">
        <f>57.98+34.79+65.83+57.92</f>
        <v>216.51999999999998</v>
      </c>
      <c r="G11" s="7">
        <v>8</v>
      </c>
      <c r="H11" s="8">
        <f t="shared" si="0"/>
        <v>189.65915388878628</v>
      </c>
      <c r="I11" s="7"/>
    </row>
    <row r="12" spans="1:9" ht="22.5">
      <c r="A12" s="4" t="s">
        <v>23</v>
      </c>
      <c r="B12" s="8">
        <v>32.17</v>
      </c>
      <c r="C12" s="8">
        <v>45.144927536231876</v>
      </c>
      <c r="D12" s="8">
        <v>91.86</v>
      </c>
      <c r="E12" s="8" t="s">
        <v>34</v>
      </c>
      <c r="F12" s="8">
        <f>32.17+45.14+91.86+41.17</f>
        <v>210.34000000000003</v>
      </c>
      <c r="G12" s="7">
        <v>9</v>
      </c>
      <c r="H12" s="8">
        <f t="shared" si="0"/>
        <v>195.23152990396497</v>
      </c>
      <c r="I12" s="7"/>
    </row>
    <row r="13" spans="1:9" ht="22.5">
      <c r="A13" s="4" t="s">
        <v>22</v>
      </c>
      <c r="B13" s="8">
        <v>0</v>
      </c>
      <c r="C13" s="8">
        <v>66.16722408026756</v>
      </c>
      <c r="D13" s="8">
        <v>74.07</v>
      </c>
      <c r="E13" s="8" t="s">
        <v>29</v>
      </c>
      <c r="F13" s="8">
        <f>66.17+74.07+58.45</f>
        <v>198.69</v>
      </c>
      <c r="G13" s="7">
        <v>10</v>
      </c>
      <c r="H13" s="8">
        <f t="shared" si="0"/>
        <v>206.67874578489105</v>
      </c>
      <c r="I13" s="7"/>
    </row>
    <row r="14" spans="1:9" ht="22.5">
      <c r="A14" s="4" t="s">
        <v>13</v>
      </c>
      <c r="B14" s="8">
        <v>0</v>
      </c>
      <c r="C14" s="8">
        <v>48.25761772853187</v>
      </c>
      <c r="D14" s="8">
        <v>46.97</v>
      </c>
      <c r="E14" s="8" t="s">
        <v>33</v>
      </c>
      <c r="F14" s="8">
        <f>48.26+46.97+55.41</f>
        <v>150.64</v>
      </c>
      <c r="G14" s="7">
        <v>11</v>
      </c>
      <c r="H14" s="8">
        <f t="shared" si="0"/>
        <v>272.6035581518853</v>
      </c>
      <c r="I14" s="7"/>
    </row>
    <row r="15" spans="1:9" ht="33.75">
      <c r="A15" s="4" t="s">
        <v>25</v>
      </c>
      <c r="B15" s="8">
        <v>70.15</v>
      </c>
      <c r="C15" s="8">
        <v>34.546142924751535</v>
      </c>
      <c r="D15" s="8">
        <v>30.67</v>
      </c>
      <c r="E15" s="8" t="s">
        <v>36</v>
      </c>
      <c r="F15" s="8">
        <f>70.15+34.55+30.65+5.88</f>
        <v>141.23</v>
      </c>
      <c r="G15" s="7">
        <v>12</v>
      </c>
      <c r="H15" s="8">
        <f t="shared" si="0"/>
        <v>290.76683424201656</v>
      </c>
      <c r="I15" s="7"/>
    </row>
    <row r="16" spans="1:9" ht="22.5">
      <c r="A16" s="4" t="s">
        <v>14</v>
      </c>
      <c r="B16" s="8">
        <v>0</v>
      </c>
      <c r="C16" s="8">
        <v>0</v>
      </c>
      <c r="D16" s="8">
        <v>65.81</v>
      </c>
      <c r="E16" s="8" t="s">
        <v>37</v>
      </c>
      <c r="F16" s="8">
        <f>65.81+33.92</f>
        <v>99.73</v>
      </c>
      <c r="G16" s="7">
        <v>13</v>
      </c>
      <c r="H16" s="8">
        <f t="shared" si="0"/>
        <v>411.7617567432066</v>
      </c>
      <c r="I16" s="7"/>
    </row>
    <row r="17" spans="1:9" ht="22.5">
      <c r="A17" s="4" t="s">
        <v>15</v>
      </c>
      <c r="B17" s="8">
        <v>0</v>
      </c>
      <c r="C17" s="8">
        <v>0</v>
      </c>
      <c r="D17" s="8">
        <v>26.77</v>
      </c>
      <c r="E17" s="8" t="s">
        <v>39</v>
      </c>
      <c r="F17" s="8">
        <f>26.77</f>
        <v>26.77</v>
      </c>
      <c r="G17" s="7">
        <v>14</v>
      </c>
      <c r="H17" s="8">
        <f t="shared" si="0"/>
        <v>1533.9932760552858</v>
      </c>
      <c r="I17" s="7"/>
    </row>
    <row r="19" ht="12.75">
      <c r="A19" s="1" t="s">
        <v>42</v>
      </c>
    </row>
    <row r="20" ht="12.75">
      <c r="A20" s="1" t="s">
        <v>11</v>
      </c>
    </row>
    <row r="22" ht="12.75">
      <c r="A22" t="s">
        <v>19</v>
      </c>
    </row>
    <row r="23" ht="19.5" customHeight="1"/>
  </sheetData>
  <mergeCells count="2">
    <mergeCell ref="A1:I1"/>
    <mergeCell ref="A2:I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Самушия</dc:creator>
  <cp:keywords/>
  <dc:description/>
  <cp:lastModifiedBy>croc</cp:lastModifiedBy>
  <cp:lastPrinted>2006-02-26T08:52:12Z</cp:lastPrinted>
  <dcterms:created xsi:type="dcterms:W3CDTF">2006-02-24T15:53:49Z</dcterms:created>
  <dcterms:modified xsi:type="dcterms:W3CDTF">2006-02-26T09:02:44Z</dcterms:modified>
  <cp:category/>
  <cp:version/>
  <cp:contentType/>
  <cp:contentStatus/>
</cp:coreProperties>
</file>